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'0503723'!$I$304</definedName>
    <definedName name="ID_277869" localSheetId="0">'0503723'!$I$302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'0503723'!$D$311:$I$320</definedName>
    <definedName name="T_30200300711" localSheetId="0">'0503723'!$B$280:$L$299</definedName>
    <definedName name="TR_30200300701" localSheetId="0">'0503723'!$D$311:$I$320</definedName>
    <definedName name="TR_30200300711_2337091826" localSheetId="0">'0503723'!$B$280:$L$280</definedName>
    <definedName name="TR_30200300711_2337091827" localSheetId="0">'0503723'!$B$281:$L$281</definedName>
    <definedName name="TR_30200300711_2337091829" localSheetId="0">'0503723'!$B$282:$L$282</definedName>
    <definedName name="TR_30200300711_2337091830" localSheetId="0">'0503723'!$B$283:$L$283</definedName>
    <definedName name="TR_30200300711_2337091831" localSheetId="0">'0503723'!$B$284:$L$284</definedName>
    <definedName name="TR_30200300711_2337091833" localSheetId="0">'0503723'!$B$285:$L$285</definedName>
    <definedName name="TR_30200300711_2337091834" localSheetId="0">'0503723'!$B$286:$L$286</definedName>
    <definedName name="TR_30200300711_2337091835" localSheetId="0">'0503723'!$B$287:$L$287</definedName>
    <definedName name="TR_30200300711_2337091836" localSheetId="0">'0503723'!$B$288:$L$288</definedName>
    <definedName name="TR_30200300711_2337091838" localSheetId="0">'0503723'!$B$289:$L$289</definedName>
    <definedName name="TR_30200300711_2337091839" localSheetId="0">'0503723'!$B$290:$L$290</definedName>
    <definedName name="TR_30200300711_2337091840" localSheetId="0">'0503723'!$B$291:$L$291</definedName>
    <definedName name="TR_30200300711_2337091842" localSheetId="0">'0503723'!$B$292:$L$292</definedName>
    <definedName name="TR_30200300711_2337091843" localSheetId="0">'0503723'!$B$293:$L$293</definedName>
    <definedName name="TR_30200300711_2337091845" localSheetId="0">'0503723'!$B$294:$L$294</definedName>
    <definedName name="TR_30200300711_2337091846" localSheetId="0">'0503723'!$B$295:$L$295</definedName>
    <definedName name="TR_30200300711_2337091848" localSheetId="0">'0503723'!$B$296:$L$296</definedName>
    <definedName name="TR_30200300711_2337091849" localSheetId="0">'0503723'!$B$297:$L$297</definedName>
    <definedName name="TR_30200300711_2337091850" localSheetId="0">'0503723'!$B$298:$L$298</definedName>
    <definedName name="TR_30200300711_2337091852" localSheetId="0">'0503723'!$B$299:$L$299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I237" s="1"/>
  <c r="J244"/>
  <c r="I244"/>
  <c r="J240"/>
  <c r="J238" s="1"/>
  <c r="J237" s="1"/>
  <c r="I240"/>
  <c r="J226"/>
  <c r="I226"/>
  <c r="J210"/>
  <c r="I210"/>
  <c r="J204"/>
  <c r="I204"/>
  <c r="I199" s="1"/>
  <c r="I197" s="1"/>
  <c r="J199"/>
  <c r="J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I95"/>
  <c r="I91" s="1"/>
  <c r="J91"/>
  <c r="J81"/>
  <c r="J76" s="1"/>
  <c r="J74" s="1"/>
  <c r="I81"/>
  <c r="I76" s="1"/>
  <c r="I74" s="1"/>
  <c r="J66"/>
  <c r="I66"/>
  <c r="J59"/>
  <c r="I59"/>
  <c r="J51"/>
  <c r="I51"/>
  <c r="J44"/>
  <c r="I44"/>
  <c r="I17" s="1"/>
  <c r="J32"/>
  <c r="I32"/>
  <c r="J19"/>
  <c r="J17" s="1"/>
  <c r="I19"/>
  <c r="J16" l="1"/>
  <c r="J113"/>
  <c r="I16"/>
</calcChain>
</file>

<file path=xl/sharedStrings.xml><?xml version="1.0" encoding="utf-8"?>
<sst xmlns="http://schemas.openxmlformats.org/spreadsheetml/2006/main" count="845" uniqueCount="647">
  <si>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</si>
  <si>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</si>
  <si>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</si>
  <si>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</si>
  <si>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</si>
  <si>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</si>
  <si>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</si>
  <si>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</si>
  <si>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</si>
  <si>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</si>
  <si>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</si>
  <si>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</si>
  <si>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</si>
  <si>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</si>
  <si>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</si>
  <si>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</si>
  <si>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</si>
  <si>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</si>
  <si>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</si>
  <si>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</si>
  <si>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</si>
  <si>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</si>
  <si>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 xml:space="preserve">по ОКПО </t>
  </si>
  <si>
    <t>41933459</t>
  </si>
  <si>
    <t>VRO</t>
  </si>
  <si>
    <t>ExecutorPhone</t>
  </si>
  <si>
    <t>Обособленное подразделение</t>
  </si>
  <si>
    <t>3128028020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</si>
  <si>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</si>
  <si>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</si>
  <si>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</si>
  <si>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</si>
  <si>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</si>
  <si>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</si>
  <si>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</si>
  <si>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</si>
  <si>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</si>
  <si>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</si>
  <si>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</si>
  <si>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</si>
  <si>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</si>
  <si>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</si>
  <si>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</si>
  <si>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</si>
  <si>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</si>
  <si>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</si>
  <si>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</si>
  <si>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</si>
  <si>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</si>
  <si>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</si>
  <si>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</si>
  <si>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</si>
  <si>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</si>
  <si>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</si>
  <si>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</si>
  <si>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</si>
  <si>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</si>
  <si>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</si>
  <si>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</si>
  <si>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</si>
  <si>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</si>
  <si>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</si>
  <si>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</si>
  <si>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</si>
  <si>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</si>
  <si>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</si>
  <si>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</si>
  <si>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</si>
  <si>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</si>
  <si>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</si>
  <si>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</si>
  <si>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</si>
  <si>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</si>
  <si>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</si>
  <si>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</si>
  <si>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</si>
  <si>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</si>
  <si>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</si>
  <si>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</si>
  <si>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</si>
  <si>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</si>
  <si>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</si>
  <si>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</si>
  <si>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</si>
  <si>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</si>
  <si>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</si>
  <si>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</si>
  <si>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</si>
  <si>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</si>
  <si>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</si>
  <si>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</si>
  <si>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</si>
  <si>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</si>
  <si>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</si>
  <si>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</si>
  <si>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</si>
  <si>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</si>
  <si>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</si>
  <si>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</si>
  <si>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</si>
  <si>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</si>
  <si>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</si>
  <si>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</si>
  <si>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</si>
  <si>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</si>
  <si>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</si>
  <si>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</si>
  <si>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</si>
  <si>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</si>
  <si>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</si>
  <si>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</si>
  <si>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</si>
  <si>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</si>
  <si>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</si>
  <si>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</si>
  <si>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</si>
  <si>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</si>
  <si>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</si>
  <si>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</si>
  <si>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</si>
  <si>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</si>
  <si>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</si>
  <si>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</si>
  <si>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</si>
  <si>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</si>
  <si>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</si>
  <si>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</si>
  <si>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</si>
  <si>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</si>
  <si>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</si>
  <si>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</si>
  <si>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</si>
  <si>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</si>
  <si>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</si>
  <si>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</si>
  <si>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</si>
  <si>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</si>
  <si>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</si>
  <si>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</si>
  <si>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</si>
  <si>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</si>
  <si>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</si>
  <si>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</si>
  <si>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</si>
  <si>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</si>
  <si>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</si>
  <si>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</si>
  <si>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</si>
  <si>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</si>
  <si>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</si>
  <si>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</si>
  <si>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</si>
  <si>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</si>
  <si>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</si>
  <si>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</si>
  <si>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</si>
  <si>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</si>
  <si>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</si>
  <si>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</si>
  <si>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</si>
  <si>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</si>
  <si>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</si>
  <si>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</si>
  <si>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</si>
  <si>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</si>
  <si>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</si>
  <si>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</si>
  <si>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</si>
  <si>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</si>
  <si>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</si>
  <si>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</si>
  <si>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</si>
  <si>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</si>
  <si>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</si>
  <si>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</si>
  <si>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</si>
  <si>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</si>
  <si>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</si>
  <si>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</si>
  <si>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</si>
  <si>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</si>
  <si>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</si>
  <si>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</si>
  <si>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</si>
  <si>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</si>
  <si>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</si>
  <si>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</si>
  <si>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</si>
  <si>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</si>
  <si>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</si>
  <si>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</si>
  <si>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</si>
  <si>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</si>
  <si>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</si>
  <si>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</si>
  <si>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</si>
  <si>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</si>
  <si>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</si>
  <si>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</si>
  <si>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</si>
  <si>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</si>
  <si>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</si>
  <si>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</si>
  <si>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</si>
  <si>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</si>
  <si>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</si>
  <si>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</si>
  <si>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</si>
  <si>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</si>
  <si>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</si>
  <si>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</si>
  <si>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</si>
  <si>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</si>
  <si>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</si>
  <si>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</si>
  <si>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</si>
  <si>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</si>
  <si>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</si>
  <si>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</si>
  <si>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</si>
  <si>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</si>
  <si>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</si>
  <si>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</si>
  <si>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</si>
  <si>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</si>
  <si>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</si>
  <si>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</si>
  <si>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</si>
  <si>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</si>
  <si>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</si>
  <si>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</si>
  <si>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</si>
  <si>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</si>
  <si>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</si>
  <si>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</si>
  <si>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</si>
  <si>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</si>
  <si>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</si>
  <si>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</si>
  <si>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</si>
  <si>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</si>
  <si>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</si>
  <si>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</si>
  <si>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</si>
  <si>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</si>
  <si>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</si>
  <si>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</si>
  <si>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</si>
  <si>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</si>
  <si>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</si>
  <si>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</si>
  <si>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</si>
  <si>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</si>
  <si>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</si>
  <si>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</si>
  <si>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</si>
  <si>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</si>
  <si>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</si>
  <si>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</si>
  <si>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</si>
  <si>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</si>
  <si>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</si>
  <si>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</si>
  <si>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</si>
  <si>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</si>
  <si>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</si>
  <si>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</si>
  <si>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</si>
  <si>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</si>
  <si>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</si>
  <si>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</si>
  <si>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</si>
  <si>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</si>
  <si>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</si>
  <si>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</si>
  <si>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</si>
  <si>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</si>
  <si>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</si>
  <si>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</si>
  <si>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</si>
  <si>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</si>
  <si>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</si>
  <si>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</si>
  <si>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</si>
  <si>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</si>
  <si>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</si>
  <si>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</si>
  <si>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</si>
  <si>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</si>
  <si>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</si>
  <si>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</si>
  <si>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</si>
  <si>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</si>
  <si>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</si>
  <si>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</si>
  <si>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</si>
  <si>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</si>
  <si>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</si>
  <si>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</si>
  <si>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</si>
  <si>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</si>
  <si>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</si>
  <si>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</si>
  <si>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</si>
  <si>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</si>
  <si>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</si>
  <si>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</si>
  <si>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</si>
  <si>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</si>
  <si>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</si>
  <si>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</si>
  <si>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</si>
  <si>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</si>
  <si>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</si>
  <si>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</si>
  <si>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</si>
  <si>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</si>
  <si>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</si>
  <si>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</si>
  <si>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</si>
  <si>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</si>
  <si>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</si>
  <si>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</si>
  <si>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</si>
  <si>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</si>
  <si>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</si>
  <si>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</si>
  <si>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</si>
  <si>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</si>
  <si>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</si>
  <si>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</si>
  <si>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</si>
  <si>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</si>
  <si>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</si>
  <si>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</si>
  <si>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</si>
  <si>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</si>
  <si>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</si>
  <si>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</si>
  <si>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</si>
  <si>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</si>
  <si>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</si>
  <si>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</si>
  <si>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</si>
  <si>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</si>
  <si>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</si>
  <si>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</si>
  <si>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</si>
  <si>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</si>
  <si>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</si>
  <si>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</si>
  <si>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</si>
  <si>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</si>
  <si>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</si>
  <si>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</si>
  <si>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</si>
  <si>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</si>
  <si>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</si>
  <si>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</si>
  <si>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</si>
  <si>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</si>
  <si>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</si>
  <si>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</si>
  <si>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</si>
  <si>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</si>
  <si>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</si>
  <si>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</si>
  <si>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</si>
  <si>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</si>
  <si>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</si>
  <si>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</si>
  <si>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</si>
  <si>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</si>
  <si>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</si>
  <si>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</si>
  <si>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</si>
  <si>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</si>
  <si>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</si>
  <si>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</si>
  <si>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</si>
  <si>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</si>
  <si>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</si>
  <si>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</si>
  <si>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</si>
  <si>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</si>
  <si>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</si>
  <si>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</si>
  <si>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</si>
  <si>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</si>
  <si>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</si>
  <si>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</si>
  <si>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</si>
  <si>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</si>
  <si>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</si>
  <si>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</si>
  <si>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</si>
  <si>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</si>
  <si>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</si>
  <si>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</si>
  <si>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</si>
  <si>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</si>
  <si>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</si>
  <si>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</si>
  <si>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</si>
  <si>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</si>
  <si>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</si>
  <si>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</si>
  <si>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</si>
  <si>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</si>
  <si>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</si>
  <si>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</si>
  <si>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</si>
  <si>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</si>
  <si>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</si>
  <si>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</si>
  <si>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</si>
  <si>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</si>
  <si>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</si>
  <si>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</si>
  <si>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</si>
  <si>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</si>
  <si>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</si>
  <si>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</si>
  <si>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</si>
  <si>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</si>
  <si>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</si>
  <si>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</si>
  <si>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</si>
  <si>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</si>
  <si>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</si>
  <si>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</si>
  <si>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</si>
  <si>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</si>
  <si>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</si>
  <si>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</si>
  <si>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</si>
  <si>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</si>
  <si>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</si>
  <si>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</si>
  <si>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</si>
  <si>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</si>
  <si>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</si>
  <si>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</si>
  <si>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</si>
  <si>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</si>
  <si>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</si>
  <si>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</si>
  <si>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</si>
  <si>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</si>
  <si>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</si>
  <si>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</si>
  <si>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</si>
  <si>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</si>
  <si>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</si>
  <si>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</si>
  <si>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</si>
  <si>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</si>
  <si>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</si>
  <si>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</si>
  <si>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</si>
  <si>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</si>
  <si>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</si>
  <si>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</si>
  <si>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</si>
  <si>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</si>
  <si>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</si>
  <si>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</si>
  <si>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</si>
  <si>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</si>
  <si>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</si>
  <si>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</si>
  <si>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</si>
  <si>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</si>
  <si>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</si>
  <si>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</si>
  <si>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</si>
  <si>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</si>
  <si>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</si>
  <si>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</si>
  <si>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</si>
  <si>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</si>
  <si>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</si>
  <si>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</si>
  <si>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</si>
  <si>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</si>
  <si>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</si>
  <si>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</si>
  <si>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</si>
  <si>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</si>
  <si>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</si>
  <si>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</si>
  <si>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</si>
  <si>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</si>
  <si>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</si>
  <si>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</si>
  <si>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</si>
  <si>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</si>
  <si>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</si>
  <si>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</si>
  <si>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</si>
  <si>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</si>
  <si>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</si>
  <si>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</si>
  <si>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</si>
  <si>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</si>
  <si>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</si>
  <si>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</si>
  <si>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</si>
  <si>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</si>
  <si>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</si>
  <si>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</si>
  <si>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</si>
  <si>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</si>
  <si>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</si>
  <si>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</si>
  <si>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</si>
  <si>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</si>
  <si>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</si>
  <si>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</si>
  <si>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</si>
  <si>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</si>
  <si>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</si>
  <si>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</si>
  <si>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</si>
  <si>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</si>
  <si>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</si>
  <si>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</si>
  <si>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</si>
  <si>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</si>
  <si>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</si>
  <si>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</si>
  <si>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</si>
  <si>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</si>
  <si>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</si>
  <si>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</si>
  <si>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</si>
  <si>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</si>
  <si>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</si>
  <si>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</si>
  <si>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</si>
  <si>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</si>
  <si>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</si>
  <si>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</si>
  <si>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</si>
  <si>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</si>
  <si>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</si>
  <si>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</si>
  <si>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</si>
  <si>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</si>
  <si>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</si>
  <si>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</si>
  <si>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</si>
  <si>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</si>
  <si>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</si>
  <si>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</si>
  <si>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</si>
  <si>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</si>
  <si>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</si>
  <si>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</si>
  <si>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</si>
  <si>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</si>
  <si>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</si>
  <si>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</si>
  <si>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</si>
  <si>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</si>
  <si>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</si>
  <si>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</si>
  <si>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</si>
  <si>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</si>
  <si>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</si>
  <si>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</si>
  <si>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</si>
  <si>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</si>
  <si>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</si>
  <si>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</si>
  <si>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</si>
  <si>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</si>
  <si>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</si>
  <si>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</si>
  <si>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</si>
  <si>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</si>
  <si>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</si>
  <si>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</si>
  <si>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</si>
  <si>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</si>
  <si>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</si>
  <si>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</si>
  <si>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</si>
  <si>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</si>
  <si>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</si>
  <si>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</si>
  <si>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</si>
  <si>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</si>
  <si>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</si>
  <si>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</si>
  <si>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</si>
  <si>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</si>
  <si>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</si>
  <si>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</si>
  <si>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</si>
  <si>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</si>
  <si>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</si>
  <si>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</si>
  <si>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</si>
  <si>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</si>
  <si>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</si>
  <si>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</si>
  <si>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</si>
  <si>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</si>
  <si>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</si>
  <si>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</si>
  <si>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</si>
  <si>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</si>
  <si>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</si>
  <si>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</si>
  <si>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</si>
  <si>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</si>
  <si>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</si>
  <si>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1003</t>
  </si>
  <si>
    <t>0709</t>
  </si>
  <si>
    <t>Услуги, работы для целей капитальных вложений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</si>
  <si>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</si>
  <si>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</si>
  <si>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</si>
  <si>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</si>
  <si>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</si>
  <si>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</si>
  <si>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</si>
  <si>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</si>
  <si>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</si>
  <si>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</si>
  <si>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Полева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</si>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</sst>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308</xdr:row>
      <xdr:rowOff>47625</xdr:rowOff>
    </xdr:from>
    <xdr:to>
      <xdr:col>5</xdr:col>
      <xdr:colOff>819150</xdr:colOff>
      <xdr:row>308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79513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21"/>
  <sheetViews>
    <sheetView tabSelected="1" topLeftCell="A298" zoomScaleNormal="100" workbookViewId="0">
      <selection activeCell="A304" sqref="A304:XFD30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97675727.579999998</v>
      </c>
      <c r="J16" s="28">
        <f>J17+J74+J104</f>
        <v>87334347.75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97675727.579999998</v>
      </c>
      <c r="J17" s="32">
        <f>J19+J32+J44+J51+J59+J66</f>
        <v>87334347.75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97675727.579999998</v>
      </c>
      <c r="J32" s="55">
        <f>J34+J35+J39+J40+J41+J42+J43</f>
        <v>87334347.75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97675727.579999998</v>
      </c>
      <c r="J34" s="46">
        <v>87334347.75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97872174</v>
      </c>
      <c r="J113" s="28">
        <f>J114+J197+J226</f>
        <v>87036798.75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86738781</v>
      </c>
      <c r="J114" s="32">
        <f>J116+J122+J132+J133+J149+J155+J163+J166+J174+J188</f>
        <v>81096576.849999994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65622326.969999999</v>
      </c>
      <c r="J116" s="80">
        <f>SUM(J118:J121)</f>
        <v>62637663.490000002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49730517.5</v>
      </c>
      <c r="J118" s="95">
        <v>48799874.670000002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>
        <v>1500</v>
      </c>
      <c r="J119" s="81">
        <v>1500</v>
      </c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15890309.470000001</v>
      </c>
      <c r="J120" s="81">
        <v>13836288.82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19393212.670000002</v>
      </c>
      <c r="J122" s="40">
        <f>SUM(J124:J131)</f>
        <v>16759020.07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36527.54</v>
      </c>
      <c r="J124" s="95">
        <v>11529.27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3429709.35</v>
      </c>
      <c r="J126" s="81">
        <v>3113669.93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248912.72</v>
      </c>
      <c r="J128" s="81">
        <v>179831.3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15678063.060000001</v>
      </c>
      <c r="J129" s="81">
        <v>13453989.57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325256.05</v>
      </c>
      <c r="J155" s="40">
        <f>SUM(J157:J162)</f>
        <v>229093.33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325256.05</v>
      </c>
      <c r="J161" s="84">
        <v>229093.33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1225319</v>
      </c>
      <c r="J174" s="40">
        <f>J179+J180+J181+J182+J183+J184+J185+J186+J187</f>
        <v>1278044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1225319</v>
      </c>
      <c r="J179" s="82">
        <v>1278044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172666.31</v>
      </c>
      <c r="J188" s="40">
        <f>SUM(J190:J196)</f>
        <v>192755.96000000002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15200</v>
      </c>
      <c r="J190" s="82">
        <v>13560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11983.81</v>
      </c>
      <c r="J193" s="82">
        <v>9991.86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9995</v>
      </c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83379.5</v>
      </c>
      <c r="J195" s="82">
        <v>140120.1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52108</v>
      </c>
      <c r="J196" s="82">
        <v>29084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11133393</v>
      </c>
      <c r="J197" s="32">
        <f>J199+J210</f>
        <v>5940221.9000000004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11133393</v>
      </c>
      <c r="J199" s="80">
        <f>J201+J202+J203+J204+J208+J209</f>
        <v>5940221.9000000004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10678513</v>
      </c>
      <c r="J201" s="95">
        <v>5940221.9000000004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454880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196446.41999999998</v>
      </c>
      <c r="J237" s="114">
        <f>J269-J238-J260</f>
        <v>-297548.99999999942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46421.58</v>
      </c>
      <c r="J238" s="117">
        <f>J240+J244+J248+J252+J256</f>
        <v>66366.89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46421.58</v>
      </c>
      <c r="J240" s="80">
        <f>J242+J243</f>
        <v>66366.89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>
        <v>46421.58</v>
      </c>
      <c r="J243" s="75">
        <v>66366.89</v>
      </c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242868</v>
      </c>
      <c r="J269" s="117">
        <f>J271+J272+J273</f>
        <v>-231182.1099999994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-97854695.560000002</v>
      </c>
      <c r="J271" s="75">
        <v>-87485416.450000003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98097563.560000002</v>
      </c>
      <c r="J272" s="81">
        <v>87254234.340000004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SUM(J280:J300)</f>
        <v>97872174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49730517.5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296</v>
      </c>
      <c r="F281" s="141" t="s">
        <v>611</v>
      </c>
      <c r="G281" s="181" t="s">
        <v>152</v>
      </c>
      <c r="H281" s="181"/>
      <c r="I281" s="142"/>
      <c r="J281" s="143">
        <v>1500</v>
      </c>
      <c r="K281" s="137"/>
      <c r="L281" s="137"/>
    </row>
    <row r="282" spans="2:12" ht="23.25" customHeight="1">
      <c r="B282" s="179" t="s">
        <v>612</v>
      </c>
      <c r="C282" s="180"/>
      <c r="D282" s="140" t="s">
        <v>606</v>
      </c>
      <c r="E282" s="141" t="s">
        <v>299</v>
      </c>
      <c r="F282" s="141" t="s">
        <v>613</v>
      </c>
      <c r="G282" s="181" t="s">
        <v>152</v>
      </c>
      <c r="H282" s="181"/>
      <c r="I282" s="142"/>
      <c r="J282" s="143">
        <v>15890309.470000001</v>
      </c>
      <c r="K282" s="137"/>
      <c r="L282" s="137"/>
    </row>
    <row r="283" spans="2:12" ht="15" customHeight="1">
      <c r="B283" s="179" t="s">
        <v>614</v>
      </c>
      <c r="C283" s="180"/>
      <c r="D283" s="140" t="s">
        <v>606</v>
      </c>
      <c r="E283" s="141" t="s">
        <v>308</v>
      </c>
      <c r="F283" s="141" t="s">
        <v>348</v>
      </c>
      <c r="G283" s="181" t="s">
        <v>152</v>
      </c>
      <c r="H283" s="181"/>
      <c r="I283" s="142"/>
      <c r="J283" s="143">
        <v>36527.54</v>
      </c>
      <c r="K283" s="137"/>
      <c r="L283" s="137"/>
    </row>
    <row r="284" spans="2:12" ht="15" customHeight="1">
      <c r="B284" s="179" t="s">
        <v>615</v>
      </c>
      <c r="C284" s="180"/>
      <c r="D284" s="140" t="s">
        <v>606</v>
      </c>
      <c r="E284" s="141" t="s">
        <v>314</v>
      </c>
      <c r="F284" s="141" t="s">
        <v>348</v>
      </c>
      <c r="G284" s="181" t="s">
        <v>152</v>
      </c>
      <c r="H284" s="181"/>
      <c r="I284" s="142"/>
      <c r="J284" s="143">
        <v>342316.23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314</v>
      </c>
      <c r="F285" s="141" t="s">
        <v>357</v>
      </c>
      <c r="G285" s="181" t="s">
        <v>152</v>
      </c>
      <c r="H285" s="181"/>
      <c r="I285" s="142"/>
      <c r="J285" s="143">
        <v>3087393.12</v>
      </c>
      <c r="K285" s="137"/>
      <c r="L285" s="137"/>
    </row>
    <row r="286" spans="2:12" ht="23.25" customHeight="1">
      <c r="B286" s="179" t="s">
        <v>616</v>
      </c>
      <c r="C286" s="180"/>
      <c r="D286" s="140" t="s">
        <v>606</v>
      </c>
      <c r="E286" s="141" t="s">
        <v>320</v>
      </c>
      <c r="F286" s="141" t="s">
        <v>348</v>
      </c>
      <c r="G286" s="181" t="s">
        <v>152</v>
      </c>
      <c r="H286" s="181"/>
      <c r="I286" s="142"/>
      <c r="J286" s="143">
        <v>248912.72</v>
      </c>
      <c r="K286" s="137"/>
      <c r="L286" s="137"/>
    </row>
    <row r="287" spans="2:12" ht="15" customHeight="1">
      <c r="B287" s="179" t="s">
        <v>617</v>
      </c>
      <c r="C287" s="180"/>
      <c r="D287" s="140" t="s">
        <v>606</v>
      </c>
      <c r="E287" s="141" t="s">
        <v>323</v>
      </c>
      <c r="F287" s="141" t="s">
        <v>611</v>
      </c>
      <c r="G287" s="181" t="s">
        <v>152</v>
      </c>
      <c r="H287" s="181"/>
      <c r="I287" s="142"/>
      <c r="J287" s="143">
        <v>750</v>
      </c>
      <c r="K287" s="137"/>
      <c r="L287" s="137"/>
    </row>
    <row r="288" spans="2:12" ht="15" customHeight="1">
      <c r="B288" s="179" t="s">
        <v>617</v>
      </c>
      <c r="C288" s="180"/>
      <c r="D288" s="140" t="s">
        <v>606</v>
      </c>
      <c r="E288" s="141" t="s">
        <v>323</v>
      </c>
      <c r="F288" s="141" t="s">
        <v>348</v>
      </c>
      <c r="G288" s="181" t="s">
        <v>618</v>
      </c>
      <c r="H288" s="181"/>
      <c r="I288" s="142"/>
      <c r="J288" s="143">
        <v>2073162</v>
      </c>
      <c r="K288" s="137"/>
      <c r="L288" s="137"/>
    </row>
    <row r="289" spans="2:12" ht="15" customHeight="1">
      <c r="B289" s="179" t="s">
        <v>617</v>
      </c>
      <c r="C289" s="180"/>
      <c r="D289" s="140" t="s">
        <v>606</v>
      </c>
      <c r="E289" s="141" t="s">
        <v>323</v>
      </c>
      <c r="F289" s="141" t="s">
        <v>348</v>
      </c>
      <c r="G289" s="181" t="s">
        <v>619</v>
      </c>
      <c r="H289" s="181"/>
      <c r="I289" s="142"/>
      <c r="J289" s="143">
        <v>984410.8</v>
      </c>
      <c r="K289" s="137"/>
      <c r="L289" s="137"/>
    </row>
    <row r="290" spans="2:12" ht="15" customHeight="1">
      <c r="B290" s="179" t="s">
        <v>617</v>
      </c>
      <c r="C290" s="180"/>
      <c r="D290" s="140" t="s">
        <v>606</v>
      </c>
      <c r="E290" s="141" t="s">
        <v>323</v>
      </c>
      <c r="F290" s="141" t="s">
        <v>348</v>
      </c>
      <c r="G290" s="181" t="s">
        <v>152</v>
      </c>
      <c r="H290" s="181"/>
      <c r="I290" s="142"/>
      <c r="J290" s="143">
        <v>12619740.26</v>
      </c>
      <c r="K290" s="137"/>
      <c r="L290" s="137"/>
    </row>
    <row r="291" spans="2:12" ht="23.25" customHeight="1">
      <c r="B291" s="179" t="s">
        <v>620</v>
      </c>
      <c r="C291" s="180"/>
      <c r="D291" s="140" t="s">
        <v>606</v>
      </c>
      <c r="E291" s="141" t="s">
        <v>505</v>
      </c>
      <c r="F291" s="141" t="s">
        <v>348</v>
      </c>
      <c r="G291" s="181" t="s">
        <v>152</v>
      </c>
      <c r="H291" s="181"/>
      <c r="I291" s="142"/>
      <c r="J291" s="143">
        <v>454880</v>
      </c>
      <c r="K291" s="137"/>
      <c r="L291" s="137"/>
    </row>
    <row r="292" spans="2:12" ht="23.25" customHeight="1">
      <c r="B292" s="179" t="s">
        <v>621</v>
      </c>
      <c r="C292" s="180"/>
      <c r="D292" s="140" t="s">
        <v>606</v>
      </c>
      <c r="E292" s="141" t="s">
        <v>403</v>
      </c>
      <c r="F292" s="141" t="s">
        <v>609</v>
      </c>
      <c r="G292" s="181" t="s">
        <v>152</v>
      </c>
      <c r="H292" s="181"/>
      <c r="I292" s="142"/>
      <c r="J292" s="143">
        <v>325256.05</v>
      </c>
      <c r="K292" s="137"/>
      <c r="L292" s="137"/>
    </row>
    <row r="293" spans="2:12" ht="15" customHeight="1">
      <c r="B293" s="179" t="s">
        <v>622</v>
      </c>
      <c r="C293" s="180"/>
      <c r="D293" s="140" t="s">
        <v>606</v>
      </c>
      <c r="E293" s="141" t="s">
        <v>440</v>
      </c>
      <c r="F293" s="141" t="s">
        <v>623</v>
      </c>
      <c r="G293" s="181" t="s">
        <v>152</v>
      </c>
      <c r="H293" s="181"/>
      <c r="I293" s="142"/>
      <c r="J293" s="143">
        <v>1225319</v>
      </c>
      <c r="K293" s="137"/>
      <c r="L293" s="137"/>
    </row>
    <row r="294" spans="2:12" ht="23.25" customHeight="1">
      <c r="B294" s="179" t="s">
        <v>624</v>
      </c>
      <c r="C294" s="180"/>
      <c r="D294" s="140" t="s">
        <v>606</v>
      </c>
      <c r="E294" s="141" t="s">
        <v>489</v>
      </c>
      <c r="F294" s="141" t="s">
        <v>348</v>
      </c>
      <c r="G294" s="181" t="s">
        <v>152</v>
      </c>
      <c r="H294" s="181"/>
      <c r="I294" s="142"/>
      <c r="J294" s="143">
        <v>10678513</v>
      </c>
      <c r="K294" s="137"/>
      <c r="L294" s="137"/>
    </row>
    <row r="295" spans="2:12" ht="34.5" customHeight="1">
      <c r="B295" s="179" t="s">
        <v>625</v>
      </c>
      <c r="C295" s="180"/>
      <c r="D295" s="140" t="s">
        <v>606</v>
      </c>
      <c r="E295" s="141" t="s">
        <v>469</v>
      </c>
      <c r="F295" s="141" t="s">
        <v>348</v>
      </c>
      <c r="G295" s="181" t="s">
        <v>152</v>
      </c>
      <c r="H295" s="181"/>
      <c r="I295" s="142"/>
      <c r="J295" s="143">
        <v>15200</v>
      </c>
      <c r="K295" s="137"/>
      <c r="L295" s="137"/>
    </row>
    <row r="296" spans="2:12" ht="23.25" customHeight="1">
      <c r="B296" s="179" t="s">
        <v>626</v>
      </c>
      <c r="C296" s="180"/>
      <c r="D296" s="140" t="s">
        <v>606</v>
      </c>
      <c r="E296" s="141" t="s">
        <v>475</v>
      </c>
      <c r="F296" s="141" t="s">
        <v>348</v>
      </c>
      <c r="G296" s="181" t="s">
        <v>152</v>
      </c>
      <c r="H296" s="181"/>
      <c r="I296" s="142"/>
      <c r="J296" s="143">
        <v>11983.81</v>
      </c>
      <c r="K296" s="137"/>
      <c r="L296" s="137"/>
    </row>
    <row r="297" spans="2:12" ht="23.25" customHeight="1">
      <c r="B297" s="179" t="s">
        <v>627</v>
      </c>
      <c r="C297" s="180"/>
      <c r="D297" s="140" t="s">
        <v>606</v>
      </c>
      <c r="E297" s="141" t="s">
        <v>477</v>
      </c>
      <c r="F297" s="141" t="s">
        <v>348</v>
      </c>
      <c r="G297" s="181" t="s">
        <v>152</v>
      </c>
      <c r="H297" s="181"/>
      <c r="I297" s="142"/>
      <c r="J297" s="143">
        <v>9995</v>
      </c>
      <c r="K297" s="137"/>
      <c r="L297" s="137"/>
    </row>
    <row r="298" spans="2:12" ht="23.25" customHeight="1">
      <c r="B298" s="179" t="s">
        <v>628</v>
      </c>
      <c r="C298" s="180"/>
      <c r="D298" s="140" t="s">
        <v>606</v>
      </c>
      <c r="E298" s="141" t="s">
        <v>480</v>
      </c>
      <c r="F298" s="141" t="s">
        <v>348</v>
      </c>
      <c r="G298" s="181" t="s">
        <v>152</v>
      </c>
      <c r="H298" s="181"/>
      <c r="I298" s="142"/>
      <c r="J298" s="143">
        <v>83379.5</v>
      </c>
      <c r="K298" s="137"/>
      <c r="L298" s="137"/>
    </row>
    <row r="299" spans="2:12" ht="34.5" customHeight="1">
      <c r="B299" s="179" t="s">
        <v>629</v>
      </c>
      <c r="C299" s="180"/>
      <c r="D299" s="140" t="s">
        <v>606</v>
      </c>
      <c r="E299" s="141" t="s">
        <v>483</v>
      </c>
      <c r="F299" s="141" t="s">
        <v>348</v>
      </c>
      <c r="G299" s="181" t="s">
        <v>152</v>
      </c>
      <c r="H299" s="181"/>
      <c r="I299" s="142"/>
      <c r="J299" s="143">
        <v>52108</v>
      </c>
      <c r="K299" s="137"/>
      <c r="L299" s="137"/>
    </row>
    <row r="300" spans="2:12" ht="0.75" customHeight="1" thickBot="1">
      <c r="B300" s="182"/>
      <c r="C300" s="183"/>
      <c r="D300" s="144"/>
      <c r="E300" s="145"/>
      <c r="F300" s="145"/>
      <c r="G300" s="184"/>
      <c r="H300" s="184"/>
      <c r="I300" s="146"/>
      <c r="J300" s="147"/>
      <c r="K300" s="19"/>
      <c r="L300" s="19"/>
    </row>
    <row r="301" spans="2:12">
      <c r="B301" s="148"/>
      <c r="C301" s="148"/>
      <c r="D301" s="148"/>
      <c r="E301" s="148"/>
      <c r="F301" s="10"/>
      <c r="G301" s="10"/>
      <c r="H301" s="10"/>
      <c r="I301" s="148"/>
      <c r="J301" s="148"/>
      <c r="K301" s="149"/>
      <c r="L301" s="19"/>
    </row>
    <row r="302" spans="2:12" ht="15" customHeight="1">
      <c r="B302" s="170" t="s">
        <v>630</v>
      </c>
      <c r="C302" s="170"/>
      <c r="D302" s="150"/>
      <c r="G302" s="178"/>
      <c r="H302" s="178"/>
      <c r="I302" s="177" t="s">
        <v>631</v>
      </c>
      <c r="J302" s="177"/>
      <c r="K302" s="149"/>
      <c r="L302" s="19"/>
    </row>
    <row r="303" spans="2:12">
      <c r="B303" s="150"/>
      <c r="C303" s="150"/>
      <c r="D303" s="150"/>
      <c r="E303" s="168" t="s">
        <v>632</v>
      </c>
      <c r="F303" s="168"/>
      <c r="G303" s="10"/>
      <c r="H303" s="10"/>
      <c r="I303" s="169" t="s">
        <v>633</v>
      </c>
      <c r="J303" s="169"/>
      <c r="K303" s="149"/>
      <c r="L303" s="19"/>
    </row>
    <row r="304" spans="2:12" s="259" customFormat="1" ht="23.25" customHeight="1">
      <c r="B304" s="260" t="s">
        <v>634</v>
      </c>
      <c r="C304" s="260"/>
      <c r="D304" s="260"/>
      <c r="G304" s="261"/>
      <c r="H304" s="261"/>
      <c r="I304" s="262" t="s">
        <v>645</v>
      </c>
      <c r="J304" s="262"/>
      <c r="K304" s="263"/>
      <c r="L304" s="264"/>
    </row>
    <row r="305" spans="2:12" s="259" customFormat="1">
      <c r="B305" s="265"/>
      <c r="C305" s="265"/>
      <c r="D305" s="265"/>
      <c r="E305" s="266" t="s">
        <v>632</v>
      </c>
      <c r="F305" s="266"/>
      <c r="G305" s="267"/>
      <c r="H305" s="267"/>
      <c r="I305" s="268" t="s">
        <v>633</v>
      </c>
      <c r="J305" s="268"/>
      <c r="K305" s="263"/>
      <c r="L305" s="264"/>
    </row>
    <row r="306" spans="2:12" s="259" customFormat="1" ht="23.25" customHeight="1">
      <c r="B306" s="269" t="s">
        <v>646</v>
      </c>
      <c r="C306" s="270"/>
      <c r="D306" s="270"/>
      <c r="E306" s="270"/>
      <c r="F306" s="271"/>
      <c r="G306" s="271"/>
      <c r="H306" s="271"/>
      <c r="I306" s="272"/>
      <c r="J306" s="272"/>
      <c r="K306" s="263"/>
      <c r="L306" s="264"/>
    </row>
    <row r="307" spans="2:12" ht="15.75" customHeight="1">
      <c r="B307" s="151"/>
      <c r="C307" s="151"/>
      <c r="D307" s="151"/>
      <c r="E307" s="151"/>
      <c r="F307" s="151"/>
      <c r="G307" s="151"/>
      <c r="H307" s="151"/>
      <c r="I307" s="148"/>
      <c r="J307" s="148"/>
      <c r="K307" s="149"/>
      <c r="L307" s="19"/>
    </row>
    <row r="308" spans="2:12" hidden="1">
      <c r="E308" s="10"/>
      <c r="F308" s="10"/>
      <c r="G308" s="10"/>
      <c r="H308" s="10"/>
      <c r="I308" s="10"/>
      <c r="J308" s="10"/>
      <c r="K308" s="19"/>
    </row>
    <row r="309" spans="2:12" ht="48" hidden="1" customHeight="1" thickTop="1" thickBot="1">
      <c r="B309" s="19"/>
      <c r="C309" s="19"/>
      <c r="D309" s="171"/>
      <c r="E309" s="172"/>
      <c r="F309" s="172"/>
      <c r="G309" s="173" t="s">
        <v>635</v>
      </c>
      <c r="H309" s="173"/>
      <c r="I309" s="174"/>
      <c r="J309" s="19"/>
      <c r="K309" s="19"/>
    </row>
    <row r="310" spans="2:12" ht="3.75" hidden="1" customHeight="1" thickTop="1" thickBot="1">
      <c r="B310" s="19"/>
      <c r="C310" s="19"/>
      <c r="D310" s="175"/>
      <c r="E310" s="175"/>
      <c r="F310" s="175"/>
      <c r="G310" s="176"/>
      <c r="H310" s="176"/>
      <c r="I310" s="176"/>
      <c r="J310" s="19"/>
      <c r="K310" s="19"/>
    </row>
    <row r="311" spans="2:12" ht="15.75" hidden="1" thickTop="1">
      <c r="D311" s="164" t="s">
        <v>636</v>
      </c>
      <c r="E311" s="165"/>
      <c r="F311" s="165"/>
      <c r="G311" s="166"/>
      <c r="H311" s="166"/>
      <c r="I311" s="167"/>
    </row>
    <row r="312" spans="2:12" hidden="1">
      <c r="D312" s="154" t="s">
        <v>637</v>
      </c>
      <c r="E312" s="155"/>
      <c r="F312" s="155"/>
      <c r="G312" s="156"/>
      <c r="H312" s="156"/>
      <c r="I312" s="157"/>
    </row>
    <row r="313" spans="2:12" hidden="1">
      <c r="D313" s="154" t="s">
        <v>638</v>
      </c>
      <c r="E313" s="155"/>
      <c r="F313" s="155"/>
      <c r="G313" s="158"/>
      <c r="H313" s="158"/>
      <c r="I313" s="159"/>
    </row>
    <row r="314" spans="2:12" hidden="1">
      <c r="D314" s="154" t="s">
        <v>639</v>
      </c>
      <c r="E314" s="155"/>
      <c r="F314" s="155"/>
      <c r="G314" s="158"/>
      <c r="H314" s="158"/>
      <c r="I314" s="159"/>
    </row>
    <row r="315" spans="2:12" hidden="1">
      <c r="D315" s="154" t="s">
        <v>640</v>
      </c>
      <c r="E315" s="155"/>
      <c r="F315" s="155"/>
      <c r="G315" s="158"/>
      <c r="H315" s="158"/>
      <c r="I315" s="159"/>
    </row>
    <row r="316" spans="2:12" hidden="1">
      <c r="D316" s="154" t="s">
        <v>641</v>
      </c>
      <c r="E316" s="155"/>
      <c r="F316" s="155"/>
      <c r="G316" s="156"/>
      <c r="H316" s="156"/>
      <c r="I316" s="157"/>
    </row>
    <row r="317" spans="2:12" hidden="1">
      <c r="D317" s="154" t="s">
        <v>642</v>
      </c>
      <c r="E317" s="155"/>
      <c r="F317" s="155"/>
      <c r="G317" s="156"/>
      <c r="H317" s="156"/>
      <c r="I317" s="157"/>
    </row>
    <row r="318" spans="2:12" hidden="1">
      <c r="D318" s="154" t="s">
        <v>643</v>
      </c>
      <c r="E318" s="155"/>
      <c r="F318" s="155"/>
      <c r="G318" s="158"/>
      <c r="H318" s="158"/>
      <c r="I318" s="159"/>
    </row>
    <row r="319" spans="2:12" ht="15.75" hidden="1" thickBot="1">
      <c r="D319" s="160" t="s">
        <v>644</v>
      </c>
      <c r="E319" s="161"/>
      <c r="F319" s="161"/>
      <c r="G319" s="162"/>
      <c r="H319" s="162"/>
      <c r="I319" s="163"/>
    </row>
    <row r="320" spans="2:12" ht="3.75" hidden="1" customHeight="1" thickTop="1">
      <c r="D320" s="152"/>
      <c r="E320" s="152"/>
      <c r="F320" s="152"/>
      <c r="G320" s="153"/>
      <c r="H320" s="153"/>
      <c r="I320" s="153"/>
    </row>
    <row r="321" hidden="1"/>
  </sheetData>
  <mergeCells count="364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6:C296"/>
    <mergeCell ref="G296:H296"/>
    <mergeCell ref="B297:C297"/>
    <mergeCell ref="G297:H297"/>
    <mergeCell ref="B298:C298"/>
    <mergeCell ref="G298:H298"/>
    <mergeCell ref="B293:C293"/>
    <mergeCell ref="G293:H293"/>
    <mergeCell ref="B294:C294"/>
    <mergeCell ref="G294:H294"/>
    <mergeCell ref="B295:C295"/>
    <mergeCell ref="G295:H295"/>
    <mergeCell ref="I302:J302"/>
    <mergeCell ref="E303:F303"/>
    <mergeCell ref="I303:J303"/>
    <mergeCell ref="B304:D304"/>
    <mergeCell ref="G304:H304"/>
    <mergeCell ref="I304:J304"/>
    <mergeCell ref="B299:C299"/>
    <mergeCell ref="G299:H299"/>
    <mergeCell ref="B300:C300"/>
    <mergeCell ref="G300:H300"/>
    <mergeCell ref="B302:C302"/>
    <mergeCell ref="G302:H302"/>
    <mergeCell ref="D311:F311"/>
    <mergeCell ref="G311:I311"/>
    <mergeCell ref="D312:F312"/>
    <mergeCell ref="G312:I312"/>
    <mergeCell ref="D313:F313"/>
    <mergeCell ref="G313:I313"/>
    <mergeCell ref="E305:F305"/>
    <mergeCell ref="I305:J305"/>
    <mergeCell ref="D309:F309"/>
    <mergeCell ref="G309:I309"/>
    <mergeCell ref="D310:F310"/>
    <mergeCell ref="G310:I310"/>
    <mergeCell ref="B306:E306"/>
    <mergeCell ref="D320:F320"/>
    <mergeCell ref="G320:I320"/>
    <mergeCell ref="D317:F317"/>
    <mergeCell ref="G317:I317"/>
    <mergeCell ref="D318:F318"/>
    <mergeCell ref="G318:I318"/>
    <mergeCell ref="D319:F319"/>
    <mergeCell ref="G319:I319"/>
    <mergeCell ref="D314:F314"/>
    <mergeCell ref="G314:I314"/>
    <mergeCell ref="D315:F315"/>
    <mergeCell ref="G315:I315"/>
    <mergeCell ref="D316:F316"/>
    <mergeCell ref="G316:I316"/>
  </mergeCells>
  <pageMargins left="0.70866141732283472" right="0.70866141732283472" top="0.6692913385826772" bottom="0.33" header="0.31496062992125984" footer="0.31496062992125984"/>
  <pageSetup paperSize="9" scale="6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1214</vt:i4>
      </vt:variant>
    </vt:vector>
  </HeadingPairs>
  <TitlesOfParts>
    <vt:vector size="121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'0503723'!TR_30200300711_2337091826</vt:lpstr>
      <vt:lpstr>'0503723'!TR_30200300711_2337091827</vt:lpstr>
      <vt:lpstr>'0503723'!TR_30200300711_2337091829</vt:lpstr>
      <vt:lpstr>'0503723'!TR_30200300711_2337091830</vt:lpstr>
      <vt:lpstr>'0503723'!TR_30200300711_2337091831</vt:lpstr>
      <vt:lpstr>'0503723'!TR_30200300711_2337091833</vt:lpstr>
      <vt:lpstr>'0503723'!TR_30200300711_2337091834</vt:lpstr>
      <vt:lpstr>'0503723'!TR_30200300711_2337091835</vt:lpstr>
      <vt:lpstr>'0503723'!TR_30200300711_2337091836</vt:lpstr>
      <vt:lpstr>'0503723'!TR_30200300711_2337091838</vt:lpstr>
      <vt:lpstr>'0503723'!TR_30200300711_2337091839</vt:lpstr>
      <vt:lpstr>'0503723'!TR_30200300711_2337091840</vt:lpstr>
      <vt:lpstr>'0503723'!TR_30200300711_2337091842</vt:lpstr>
      <vt:lpstr>'0503723'!TR_30200300711_2337091843</vt:lpstr>
      <vt:lpstr>'0503723'!TR_30200300711_2337091845</vt:lpstr>
      <vt:lpstr>'0503723'!TR_30200300711_2337091846</vt:lpstr>
      <vt:lpstr>'0503723'!TR_30200300711_2337091848</vt:lpstr>
      <vt:lpstr>'0503723'!TR_30200300711_2337091849</vt:lpstr>
      <vt:lpstr>'0503723'!TR_30200300711_2337091850</vt:lpstr>
      <vt:lpstr>'0503723'!TR_30200300711_2337091852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2024-03-22T07:34:30Z</cp:lastPrinted>
  <dcterms:created xsi:type="dcterms:W3CDTF">2024-03-13T12:19:41Z</dcterms:created>
  <dcterms:modified xsi:type="dcterms:W3CDTF">2024-03-22T07:34:31Z</dcterms:modified>
</cp:coreProperties>
</file>