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3" i="1"/>
  <c r="J59"/>
  <c r="G237" l="1"/>
  <c r="H237"/>
  <c r="I237"/>
  <c r="J237"/>
  <c r="F237"/>
  <c r="G215"/>
  <c r="H215"/>
  <c r="I215"/>
  <c r="J215"/>
  <c r="F215"/>
  <c r="G192"/>
  <c r="H192"/>
  <c r="I192"/>
  <c r="J192"/>
  <c r="F192"/>
  <c r="A193"/>
  <c r="B193"/>
  <c r="G168" l="1"/>
  <c r="H168"/>
  <c r="I168"/>
  <c r="J168"/>
  <c r="F168"/>
  <c r="G143"/>
  <c r="H143"/>
  <c r="I143"/>
  <c r="J143"/>
  <c r="F143"/>
  <c r="G120"/>
  <c r="H120"/>
  <c r="I120"/>
  <c r="J120"/>
  <c r="F120"/>
  <c r="G106"/>
  <c r="G97"/>
  <c r="H97"/>
  <c r="I97"/>
  <c r="J97"/>
  <c r="F97"/>
  <c r="G73"/>
  <c r="H73"/>
  <c r="I73"/>
  <c r="J73"/>
  <c r="F73"/>
  <c r="G50"/>
  <c r="H50"/>
  <c r="I50"/>
  <c r="J50"/>
  <c r="F50"/>
  <c r="G27"/>
  <c r="H27"/>
  <c r="I27"/>
  <c r="J27"/>
  <c r="F27"/>
  <c r="L233" l="1"/>
  <c r="L223"/>
  <c r="L211"/>
  <c r="L201"/>
  <c r="L216" s="1"/>
  <c r="L187"/>
  <c r="L177"/>
  <c r="L163"/>
  <c r="L153"/>
  <c r="L139"/>
  <c r="L129"/>
  <c r="L116"/>
  <c r="L106"/>
  <c r="L121" s="1"/>
  <c r="L92"/>
  <c r="L82"/>
  <c r="L69"/>
  <c r="L59"/>
  <c r="L46"/>
  <c r="L36"/>
  <c r="L23"/>
  <c r="L13"/>
  <c r="A130"/>
  <c r="B238"/>
  <c r="A238"/>
  <c r="J233"/>
  <c r="I233"/>
  <c r="H233"/>
  <c r="G233"/>
  <c r="F233"/>
  <c r="B224"/>
  <c r="A224"/>
  <c r="J238"/>
  <c r="I223"/>
  <c r="I238" s="1"/>
  <c r="H223"/>
  <c r="H238" s="1"/>
  <c r="G223"/>
  <c r="F223"/>
  <c r="F238" s="1"/>
  <c r="B216"/>
  <c r="A216"/>
  <c r="J211"/>
  <c r="I211"/>
  <c r="H211"/>
  <c r="G211"/>
  <c r="F211"/>
  <c r="B202"/>
  <c r="A202"/>
  <c r="J201"/>
  <c r="J216" s="1"/>
  <c r="I201"/>
  <c r="H201"/>
  <c r="H216" s="1"/>
  <c r="G201"/>
  <c r="G216" s="1"/>
  <c r="F201"/>
  <c r="F216" s="1"/>
  <c r="J187"/>
  <c r="I187"/>
  <c r="H187"/>
  <c r="G187"/>
  <c r="F187"/>
  <c r="B178"/>
  <c r="A178"/>
  <c r="J177"/>
  <c r="J193" s="1"/>
  <c r="I177"/>
  <c r="H177"/>
  <c r="H193" s="1"/>
  <c r="G177"/>
  <c r="G193" s="1"/>
  <c r="F177"/>
  <c r="F193" s="1"/>
  <c r="B169"/>
  <c r="A169"/>
  <c r="J163"/>
  <c r="I163"/>
  <c r="H163"/>
  <c r="G163"/>
  <c r="F163"/>
  <c r="B154"/>
  <c r="A154"/>
  <c r="J153"/>
  <c r="J169" s="1"/>
  <c r="I153"/>
  <c r="H153"/>
  <c r="H169" s="1"/>
  <c r="G153"/>
  <c r="F153"/>
  <c r="F169" s="1"/>
  <c r="B144"/>
  <c r="A144"/>
  <c r="J139"/>
  <c r="I139"/>
  <c r="H139"/>
  <c r="G139"/>
  <c r="F139"/>
  <c r="B130"/>
  <c r="J129"/>
  <c r="I129"/>
  <c r="H129"/>
  <c r="G129"/>
  <c r="F129"/>
  <c r="F144" s="1"/>
  <c r="B121"/>
  <c r="A121"/>
  <c r="J116"/>
  <c r="I116"/>
  <c r="H116"/>
  <c r="G116"/>
  <c r="G121" s="1"/>
  <c r="F116"/>
  <c r="B107"/>
  <c r="A107"/>
  <c r="J106"/>
  <c r="I106"/>
  <c r="I121" s="1"/>
  <c r="H106"/>
  <c r="F106"/>
  <c r="B98"/>
  <c r="A98"/>
  <c r="J92"/>
  <c r="I92"/>
  <c r="H92"/>
  <c r="G92"/>
  <c r="F92"/>
  <c r="B83"/>
  <c r="A83"/>
  <c r="J82"/>
  <c r="J98" s="1"/>
  <c r="I82"/>
  <c r="H82"/>
  <c r="H98" s="1"/>
  <c r="G82"/>
  <c r="F82"/>
  <c r="F98" s="1"/>
  <c r="B74"/>
  <c r="A74"/>
  <c r="J69"/>
  <c r="I69"/>
  <c r="H69"/>
  <c r="G69"/>
  <c r="F69"/>
  <c r="B60"/>
  <c r="A60"/>
  <c r="J74"/>
  <c r="I59"/>
  <c r="H59"/>
  <c r="H74" s="1"/>
  <c r="G59"/>
  <c r="F59"/>
  <c r="F74" s="1"/>
  <c r="B51"/>
  <c r="A51"/>
  <c r="J46"/>
  <c r="I46"/>
  <c r="H46"/>
  <c r="G46"/>
  <c r="F46"/>
  <c r="B37"/>
  <c r="A37"/>
  <c r="J36"/>
  <c r="J51" s="1"/>
  <c r="I36"/>
  <c r="H36"/>
  <c r="H51" s="1"/>
  <c r="G36"/>
  <c r="F36"/>
  <c r="F51" s="1"/>
  <c r="B28"/>
  <c r="A28"/>
  <c r="B14"/>
  <c r="A14"/>
  <c r="G23"/>
  <c r="H23"/>
  <c r="I23"/>
  <c r="J23"/>
  <c r="F23"/>
  <c r="G13"/>
  <c r="H13"/>
  <c r="I13"/>
  <c r="I28" s="1"/>
  <c r="J13"/>
  <c r="F13"/>
  <c r="F28" s="1"/>
  <c r="H144" l="1"/>
  <c r="I193"/>
  <c r="I216"/>
  <c r="G238"/>
  <c r="L51"/>
  <c r="L144"/>
  <c r="L238"/>
  <c r="I51"/>
  <c r="G74"/>
  <c r="I98"/>
  <c r="H121"/>
  <c r="I169"/>
  <c r="L98"/>
  <c r="G144"/>
  <c r="H28"/>
  <c r="L28"/>
  <c r="L74"/>
  <c r="G51"/>
  <c r="I74"/>
  <c r="G98"/>
  <c r="J121"/>
  <c r="J239" s="1"/>
  <c r="G169"/>
  <c r="L193"/>
  <c r="L239" s="1"/>
  <c r="G28"/>
  <c r="F121"/>
  <c r="J28"/>
  <c r="L169"/>
  <c r="I144"/>
  <c r="J144"/>
  <c r="G239" l="1"/>
  <c r="I239"/>
  <c r="H239"/>
  <c r="F239"/>
</calcChain>
</file>

<file path=xl/sharedStrings.xml><?xml version="1.0" encoding="utf-8"?>
<sst xmlns="http://schemas.openxmlformats.org/spreadsheetml/2006/main" count="512" uniqueCount="175">
  <si>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</si>
  <si>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</si>
  <si>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</si>
  <si>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</si>
  <si>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</si>
  <si>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</si>
  <si>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</si>
  <si>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</si>
  <si>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</si>
  <si>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</si>
  <si>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</si>
  <si>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</si>
  <si>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</si>
  <si>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</si>
  <si>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</si>
  <si>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</si>
  <si>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</si>
  <si>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</si>
  <si>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</si>
  <si>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</si>
  <si>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</si>
  <si>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</si>
  <si>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</si>
  <si>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</si>
  <si>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</si>
  <si>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</si>
  <si>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</si>
  <si>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</si>
  <si>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</si>
  <si>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</si>
  <si>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</si>
  <si>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</si>
  <si>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</si>
  <si>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</si>
  <si>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</si>
  <si>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</si>
  <si>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</si>
  <si>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</si>
  <si>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</si>
  <si>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</si>
  <si>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</si>
  <si>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</si>
  <si>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</si>
  <si>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</si>
  <si>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</si>
  <si>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</si>
  <si>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</si>
  <si>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</si>
  <si>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</si>
  <si>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</si>
  <si>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</si>
  <si>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</si>
  <si>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</si>
  <si>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</si>
  <si>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</si>
  <si>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</si>
  <si>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</si>
  <si>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</si>
  <si>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</si>
  <si>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</si>
  <si>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</si>
  <si>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</si>
  <si>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</si>
  <si>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</si>
  <si>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</si>
  <si>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</si>
  <si>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</si>
  <si>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</si>
  <si>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</si>
  <si>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</si>
  <si>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</si>
  <si>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</si>
  <si>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</si>
  <si>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</si>
  <si>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</si>
  <si>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</si>
  <si>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</si>
  <si>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</si>
  <si>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</si>
  <si>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</si>
  <si>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</si>
  <si>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</si>
  <si>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</si>
  <si>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</si>
  <si>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</si>
  <si>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</si>
  <si>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</si>
  <si>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</si>
  <si>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</si>
  <si>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</si>
  <si>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</si>
  <si>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</si>
  <si>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</si>
  <si>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</si>
  <si>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</si>
  <si>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</si>
  <si>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</si>
  <si>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</si>
  <si>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</si>
  <si>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</si>
  <si>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</si>
  <si>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</si>
  <si>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</si>
  <si>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</si>
  <si>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</si>
  <si>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</si>
  <si>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</si>
  <si>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</si>
  <si>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</si>
  <si>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</si>
  <si>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</si>
  <si>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</si>
  <si>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</si>
  <si>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</si>
  <si>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</si>
  <si>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</si>
  <si>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</si>
  <si>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</si>
  <si>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</si>
  <si>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</si>
  <si>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</si>
  <si>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</si>
  <si>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</si>
  <si>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</si>
  <si>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</si>
  <si>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</si>
  <si>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</si>
  <si>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</si>
  <si>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</si>
  <si>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</si>
  <si>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</si>
  <si>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</si>
  <si>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</si>
  <si>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</si>
  <si>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</si>
  <si>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</si>
  <si>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</si>
  <si>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</si>
  <si>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</si>
  <si>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</si>
  <si>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</si>
  <si>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</si>
  <si>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</si>
  <si>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</si>
  <si>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</si>
  <si>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</si>
  <si>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</si>
  <si>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</si>
  <si>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</si>
  <si>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</si>
  <si>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</si>
  <si>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</si>
  <si>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</si>
  <si>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</si>
  <si>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</si>
  <si>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</si>
  <si>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</si>
  <si>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</si>
  <si>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</si>
  <si>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</si>
  <si>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</si>
  <si>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</si>
  <si>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</si>
  <si>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</si>
  <si>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</si>
  <si>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</si>
  <si>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ТТК 2.5</t>
  </si>
  <si>
    <t>ТТК 4.45</t>
  </si>
  <si>
    <t>ТТК 6.4</t>
  </si>
  <si>
    <t>Салат Микс</t>
  </si>
  <si>
    <t>Котлеты куриные</t>
  </si>
  <si>
    <t>Омлет натуральный, огурец свежий</t>
  </si>
  <si>
    <t>МБОУ "СОШ № 16 с УИОП"</t>
  </si>
  <si>
    <t>директор</t>
  </si>
  <si>
    <t>Н.В.Полева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</si>
</sst>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\ _₽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5" borderId="4" xfId="1" applyFill="1" applyBorder="1" applyAlignment="1">
      <alignment horizontal="left"/>
    </xf>
    <xf numFmtId="164" fontId="0" fillId="4" borderId="30" xfId="0" applyNumberFormat="1" applyFill="1" applyBorder="1" applyAlignment="1" applyProtection="1">
      <alignment horizontal="center" vertical="center"/>
      <protection locked="0"/>
    </xf>
    <xf numFmtId="164" fontId="11" fillId="5" borderId="30" xfId="1" applyNumberFormat="1" applyFill="1" applyBorder="1" applyAlignment="1" applyProtection="1">
      <alignment horizontal="center" vertical="center"/>
      <protection locked="0"/>
    </xf>
    <xf numFmtId="164" fontId="11" fillId="5" borderId="31" xfId="1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9"/>
  <sheetViews>
    <sheetView tabSelected="1" workbookViewId="0">
      <pane xSplit="4" ySplit="5" topLeftCell="E214" activePane="bottomRight" state="frozen"/>
      <selection pane="topRight" activeCell="E1" sqref="E1"/>
      <selection pane="bottomLeft" activeCell="A6" sqref="A6"/>
      <selection pane="bottomRight" activeCell="P232" sqref="P23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31" customWidth="1"/>
    <col min="12" max="12" width="11.42578125" style="2" customWidth="1"/>
    <col min="13" max="16384" width="9.140625" style="2"/>
  </cols>
  <sheetData>
    <row r="1" spans="1:12" ht="15">
      <c r="A1" s="1" t="s">
        <v>7</v>
      </c>
      <c r="C1" s="175" t="s">
        <v>172</v>
      </c>
      <c r="D1" s="176"/>
      <c r="E1" s="176"/>
      <c r="F1" s="12" t="s">
        <v>16</v>
      </c>
      <c r="G1" s="2" t="s">
        <v>17</v>
      </c>
      <c r="H1" s="177" t="s">
        <v>173</v>
      </c>
      <c r="I1" s="177"/>
      <c r="J1" s="177"/>
      <c r="K1" s="177"/>
    </row>
    <row r="2" spans="1:12" ht="18">
      <c r="A2" s="34" t="s">
        <v>6</v>
      </c>
      <c r="C2" s="2"/>
      <c r="G2" s="2" t="s">
        <v>18</v>
      </c>
      <c r="H2" s="177" t="s">
        <v>174</v>
      </c>
      <c r="I2" s="177"/>
      <c r="J2" s="177"/>
      <c r="K2" s="177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19</v>
      </c>
      <c r="I3" s="44">
        <v>6</v>
      </c>
      <c r="J3" s="45">
        <v>2025</v>
      </c>
      <c r="K3" s="130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5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5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5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5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5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30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5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5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5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5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5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5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5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.75" thickBot="1">
      <c r="A28" s="28">
        <f>A6</f>
        <v>1</v>
      </c>
      <c r="B28" s="29">
        <f>B6</f>
        <v>1</v>
      </c>
      <c r="C28" s="170" t="s">
        <v>4</v>
      </c>
      <c r="D28" s="171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5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5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5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5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5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5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5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5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5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30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5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30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5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5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5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5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5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.75" thickBot="1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5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5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5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5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>
      <c r="A51" s="32">
        <f>A29</f>
        <v>1</v>
      </c>
      <c r="B51" s="32">
        <f>B29</f>
        <v>2</v>
      </c>
      <c r="C51" s="170" t="s">
        <v>4</v>
      </c>
      <c r="D51" s="171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30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5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5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5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2.2999999999999998</v>
      </c>
      <c r="H55" s="107">
        <v>0.9</v>
      </c>
      <c r="I55" s="108">
        <v>15.4</v>
      </c>
      <c r="J55" s="107">
        <v>78.5</v>
      </c>
      <c r="K55" s="128" t="s">
        <v>87</v>
      </c>
      <c r="L55" s="40"/>
    </row>
    <row r="56" spans="1:12" ht="15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2.4</v>
      </c>
      <c r="H56" s="63">
        <v>0.8</v>
      </c>
      <c r="I56" s="64">
        <v>31.5</v>
      </c>
      <c r="J56" s="65">
        <v>142.4</v>
      </c>
      <c r="K56" s="129" t="s">
        <v>46</v>
      </c>
      <c r="L56" s="40"/>
    </row>
    <row r="57" spans="1:12" ht="15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5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18.889999999999997</v>
      </c>
      <c r="H59" s="19">
        <f t="shared" ref="H59" si="16">SUM(H52:H58)</f>
        <v>16.62</v>
      </c>
      <c r="I59" s="19">
        <f t="shared" ref="I59" si="17">SUM(I52:I58)</f>
        <v>89.55</v>
      </c>
      <c r="J59" s="123">
        <f>SUM(J52:J58)</f>
        <v>578.30999999999995</v>
      </c>
      <c r="K59" s="135"/>
      <c r="L59" s="19">
        <f t="shared" ref="L59" si="18">SUM(L52:L58)</f>
        <v>0</v>
      </c>
    </row>
    <row r="60" spans="1:12" ht="15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5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5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5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5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5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5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.75" thickBot="1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5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5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5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5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>
      <c r="A74" s="28">
        <f>A52</f>
        <v>1</v>
      </c>
      <c r="B74" s="29">
        <f>B52</f>
        <v>3</v>
      </c>
      <c r="C74" s="170" t="s">
        <v>4</v>
      </c>
      <c r="D74" s="171"/>
      <c r="E74" s="30"/>
      <c r="F74" s="31">
        <f>F59+F69+F73</f>
        <v>1655</v>
      </c>
      <c r="G74" s="31">
        <f t="shared" ref="G74:J74" si="24">G59+G69+G73</f>
        <v>60.2</v>
      </c>
      <c r="H74" s="31">
        <f t="shared" si="24"/>
        <v>55.260000000000005</v>
      </c>
      <c r="I74" s="31">
        <f t="shared" si="24"/>
        <v>266.20000000000005</v>
      </c>
      <c r="J74" s="31">
        <f t="shared" si="24"/>
        <v>1797.98</v>
      </c>
      <c r="K74" s="30"/>
      <c r="L74" s="31">
        <f t="shared" ref="L74" si="25">L59+L69</f>
        <v>0</v>
      </c>
    </row>
    <row r="75" spans="1:12" ht="15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5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5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5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5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5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30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5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5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5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5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5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5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5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.75" thickBot="1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5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5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5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5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5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>
      <c r="A98" s="28">
        <f>A75</f>
        <v>1</v>
      </c>
      <c r="B98" s="29">
        <f>B75</f>
        <v>4</v>
      </c>
      <c r="C98" s="170" t="s">
        <v>4</v>
      </c>
      <c r="D98" s="171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5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5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5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5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5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5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5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5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5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30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5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5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5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.75" thickBot="1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5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5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5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5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>
      <c r="A121" s="28">
        <f>A99</f>
        <v>1</v>
      </c>
      <c r="B121" s="29">
        <f>B99</f>
        <v>5</v>
      </c>
      <c r="C121" s="170" t="s">
        <v>4</v>
      </c>
      <c r="D121" s="171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5.5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5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167">
        <v>19.77</v>
      </c>
      <c r="J123" s="53">
        <v>129</v>
      </c>
      <c r="K123" s="126" t="s">
        <v>42</v>
      </c>
      <c r="L123" s="40"/>
    </row>
    <row r="124" spans="1:12" ht="15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168">
        <v>15.04</v>
      </c>
      <c r="J124" s="72">
        <v>61.24</v>
      </c>
      <c r="K124" s="128" t="s">
        <v>71</v>
      </c>
      <c r="L124" s="40"/>
    </row>
    <row r="125" spans="1:12" ht="15">
      <c r="A125" s="23"/>
      <c r="B125" s="15"/>
      <c r="C125" s="11"/>
      <c r="D125" s="7" t="s">
        <v>23</v>
      </c>
      <c r="E125" s="51"/>
      <c r="F125" s="77"/>
      <c r="G125" s="107"/>
      <c r="H125" s="107"/>
      <c r="I125" s="169"/>
      <c r="J125" s="107"/>
      <c r="K125" s="128"/>
      <c r="L125" s="40"/>
    </row>
    <row r="126" spans="1:12" ht="15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53">
        <v>142.35</v>
      </c>
      <c r="K126" s="129" t="s">
        <v>46</v>
      </c>
      <c r="L126" s="40"/>
    </row>
    <row r="127" spans="1:12" ht="15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5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5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517.1</v>
      </c>
      <c r="K129" s="135"/>
      <c r="L129" s="19">
        <f t="shared" ref="L129" si="48">SUM(L122:L128)</f>
        <v>0</v>
      </c>
    </row>
    <row r="130" spans="1:12" ht="15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5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5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15" customHeight="1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5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5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5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5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5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.75" thickBot="1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5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5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7" t="s">
        <v>65</v>
      </c>
      <c r="L141" s="85"/>
    </row>
    <row r="142" spans="1:12" ht="15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5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.75" thickBot="1">
      <c r="A144" s="28">
        <f>A122</f>
        <v>2</v>
      </c>
      <c r="B144" s="29">
        <f>B122</f>
        <v>1</v>
      </c>
      <c r="C144" s="170" t="s">
        <v>4</v>
      </c>
      <c r="D144" s="171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1775.92</v>
      </c>
      <c r="K144" s="30"/>
      <c r="L144" s="31">
        <f t="shared" ref="L144" si="53">L129+L139</f>
        <v>0</v>
      </c>
    </row>
    <row r="145" spans="1:12" ht="15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5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5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5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5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5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5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5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.75" thickBot="1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5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30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5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5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5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5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5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5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5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.75" thickBot="1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5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5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5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5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5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.75" thickBot="1">
      <c r="A169" s="32">
        <f>A145</f>
        <v>2</v>
      </c>
      <c r="B169" s="32">
        <f>B145</f>
        <v>2</v>
      </c>
      <c r="C169" s="170" t="s">
        <v>4</v>
      </c>
      <c r="D169" s="171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5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5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5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62.4</v>
      </c>
      <c r="K172" s="127" t="s">
        <v>44</v>
      </c>
      <c r="L172" s="40"/>
    </row>
    <row r="173" spans="1:12" ht="15.75" customHeight="1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5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7" t="s">
        <v>46</v>
      </c>
      <c r="L174" s="40"/>
    </row>
    <row r="175" spans="1:12" ht="1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5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533.63</v>
      </c>
      <c r="K177" s="135"/>
      <c r="L177" s="19">
        <f>SUM(L170:L176)</f>
        <v>0</v>
      </c>
    </row>
    <row r="178" spans="1:12" ht="30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8" t="s">
        <v>110</v>
      </c>
      <c r="L178" s="40"/>
    </row>
    <row r="179" spans="1:12" ht="15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5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361.6</v>
      </c>
      <c r="K180" s="113" t="s">
        <v>155</v>
      </c>
      <c r="L180" s="40"/>
    </row>
    <row r="181" spans="1:12" ht="15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5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5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5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5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.75" thickBot="1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775.8900000000001</v>
      </c>
      <c r="K187" s="135"/>
      <c r="L187" s="19">
        <f t="shared" ref="L187" si="62">SUM(L178:L186)</f>
        <v>0</v>
      </c>
    </row>
    <row r="188" spans="1:12" ht="15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5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5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5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5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.75" thickBot="1">
      <c r="A193" s="28">
        <f>A170</f>
        <v>2</v>
      </c>
      <c r="B193" s="29">
        <f>B170</f>
        <v>3</v>
      </c>
      <c r="C193" s="170" t="s">
        <v>4</v>
      </c>
      <c r="D193" s="171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1633.7</v>
      </c>
      <c r="K193" s="30"/>
      <c r="L193" s="31">
        <f t="shared" ref="L193" si="65">L177+L187</f>
        <v>0</v>
      </c>
    </row>
    <row r="194" spans="1:12" ht="30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9">
        <v>4.41</v>
      </c>
      <c r="H194" s="149">
        <v>5.05</v>
      </c>
      <c r="I194" s="150">
        <v>23.36</v>
      </c>
      <c r="J194" s="149">
        <v>156.57</v>
      </c>
      <c r="K194" s="74" t="s">
        <v>157</v>
      </c>
      <c r="L194" s="38"/>
    </row>
    <row r="195" spans="1:12" ht="15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3">
        <v>5.68</v>
      </c>
      <c r="H195" s="153">
        <v>9.93</v>
      </c>
      <c r="I195" s="154">
        <v>0.88</v>
      </c>
      <c r="J195" s="152">
        <v>115.66</v>
      </c>
      <c r="K195" s="151" t="s">
        <v>160</v>
      </c>
      <c r="L195" s="40"/>
    </row>
    <row r="196" spans="1:12" ht="15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5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5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2.4</v>
      </c>
      <c r="H198" s="64">
        <v>0.8</v>
      </c>
      <c r="I198" s="65">
        <v>31.5</v>
      </c>
      <c r="J198" s="155">
        <v>142.4</v>
      </c>
      <c r="K198" s="147" t="s">
        <v>46</v>
      </c>
      <c r="L198" s="40"/>
    </row>
    <row r="199" spans="1:12" ht="15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5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14.92</v>
      </c>
      <c r="H201" s="19">
        <f t="shared" si="66"/>
        <v>16.689999999999998</v>
      </c>
      <c r="I201" s="19">
        <f t="shared" si="66"/>
        <v>86.2</v>
      </c>
      <c r="J201" s="19">
        <f t="shared" si="66"/>
        <v>554.38</v>
      </c>
      <c r="K201" s="135"/>
      <c r="L201" s="19">
        <f t="shared" ref="L201" si="67">SUM(L194:L200)</f>
        <v>0</v>
      </c>
    </row>
    <row r="202" spans="1:12" ht="15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7">
        <v>0.95</v>
      </c>
      <c r="H202" s="157">
        <v>2.69</v>
      </c>
      <c r="I202" s="157">
        <v>5.34</v>
      </c>
      <c r="J202" s="157">
        <v>49.57</v>
      </c>
      <c r="K202" s="156" t="s">
        <v>48</v>
      </c>
      <c r="L202" s="40"/>
    </row>
    <row r="203" spans="1:12" ht="15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9">
        <v>6.12</v>
      </c>
      <c r="H203" s="149">
        <v>5.24</v>
      </c>
      <c r="I203" s="150">
        <v>13.49</v>
      </c>
      <c r="J203" s="149">
        <v>125.6</v>
      </c>
      <c r="K203" s="74" t="s">
        <v>111</v>
      </c>
      <c r="L203" s="40"/>
    </row>
    <row r="204" spans="1:12" ht="15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58">
        <v>13.82</v>
      </c>
      <c r="H204" s="158">
        <v>7.08</v>
      </c>
      <c r="I204" s="159">
        <v>11.48</v>
      </c>
      <c r="J204" s="158">
        <v>164.91</v>
      </c>
      <c r="K204" s="113" t="s">
        <v>161</v>
      </c>
      <c r="L204" s="40"/>
    </row>
    <row r="205" spans="1:12" ht="15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9">
        <v>3.17</v>
      </c>
      <c r="H205" s="149">
        <v>10.050000000000001</v>
      </c>
      <c r="I205" s="150">
        <v>24.06</v>
      </c>
      <c r="J205" s="149">
        <v>199.35</v>
      </c>
      <c r="K205" s="74" t="s">
        <v>162</v>
      </c>
      <c r="L205" s="40"/>
    </row>
    <row r="206" spans="1:12" ht="15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9">
        <v>0.38</v>
      </c>
      <c r="H206" s="149">
        <v>0</v>
      </c>
      <c r="I206" s="150">
        <v>25.72</v>
      </c>
      <c r="J206" s="149">
        <v>104.4</v>
      </c>
      <c r="K206" s="74" t="s">
        <v>97</v>
      </c>
      <c r="L206" s="40"/>
    </row>
    <row r="207" spans="1:12" ht="15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0">
        <v>2.2799999999999998</v>
      </c>
      <c r="H207" s="160">
        <v>0.24</v>
      </c>
      <c r="I207" s="161">
        <v>14.76</v>
      </c>
      <c r="J207" s="157">
        <v>70.319999999999993</v>
      </c>
      <c r="K207" s="81" t="s">
        <v>58</v>
      </c>
      <c r="L207" s="40"/>
    </row>
    <row r="208" spans="1:12" ht="15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9">
        <v>2.8</v>
      </c>
      <c r="H208" s="149">
        <v>0.55000000000000004</v>
      </c>
      <c r="I208" s="150">
        <v>29.7</v>
      </c>
      <c r="J208" s="149">
        <v>134.94999999999999</v>
      </c>
      <c r="K208" s="81" t="s">
        <v>60</v>
      </c>
      <c r="L208" s="40"/>
    </row>
    <row r="209" spans="1:12" ht="15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5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5">
      <c r="A212" s="23"/>
      <c r="B212" s="15"/>
      <c r="C212" s="82" t="s">
        <v>61</v>
      </c>
      <c r="D212" s="156" t="s">
        <v>42</v>
      </c>
      <c r="E212" s="75" t="s">
        <v>165</v>
      </c>
      <c r="F212" s="56">
        <v>110</v>
      </c>
      <c r="G212" s="162">
        <v>7.26</v>
      </c>
      <c r="H212" s="162">
        <v>12.5</v>
      </c>
      <c r="I212" s="163">
        <v>30.62</v>
      </c>
      <c r="J212" s="162">
        <v>234.99</v>
      </c>
      <c r="K212" s="156" t="s">
        <v>42</v>
      </c>
      <c r="L212" s="85"/>
    </row>
    <row r="213" spans="1:12" ht="15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5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5">
      <c r="A215" s="23"/>
      <c r="B215" s="15"/>
      <c r="C215" s="82"/>
      <c r="D215" s="18" t="s">
        <v>33</v>
      </c>
      <c r="E215" s="84"/>
      <c r="F215" s="164">
        <f>F213+F212</f>
        <v>310</v>
      </c>
      <c r="G215" s="165">
        <f t="shared" ref="G215:J215" si="70">G213+G212</f>
        <v>7.3999999999999995</v>
      </c>
      <c r="H215" s="165">
        <f t="shared" si="70"/>
        <v>12.56</v>
      </c>
      <c r="I215" s="165">
        <f t="shared" si="70"/>
        <v>52.980000000000004</v>
      </c>
      <c r="J215" s="165">
        <f t="shared" si="70"/>
        <v>325.53000000000003</v>
      </c>
      <c r="K215" s="144"/>
      <c r="L215" s="85"/>
    </row>
    <row r="216" spans="1:12" ht="15.75" thickBot="1">
      <c r="A216" s="28">
        <f>A194</f>
        <v>2</v>
      </c>
      <c r="B216" s="29">
        <f>B194</f>
        <v>4</v>
      </c>
      <c r="C216" s="170" t="s">
        <v>4</v>
      </c>
      <c r="D216" s="171"/>
      <c r="E216" s="30"/>
      <c r="F216" s="97">
        <f>F201+F211+F215</f>
        <v>1665</v>
      </c>
      <c r="G216" s="98">
        <f t="shared" ref="G216:J216" si="71">G201+G211+G215</f>
        <v>51.84</v>
      </c>
      <c r="H216" s="98">
        <f t="shared" si="71"/>
        <v>55.1</v>
      </c>
      <c r="I216" s="98">
        <f t="shared" si="71"/>
        <v>263.73</v>
      </c>
      <c r="J216" s="98">
        <f t="shared" si="71"/>
        <v>1729.01</v>
      </c>
      <c r="K216" s="30"/>
      <c r="L216" s="31">
        <f t="shared" ref="L216" si="72">L201+L211</f>
        <v>0</v>
      </c>
    </row>
    <row r="217" spans="1:12" ht="15">
      <c r="A217" s="20">
        <v>2</v>
      </c>
      <c r="B217" s="21">
        <v>5</v>
      </c>
      <c r="C217" s="22" t="s">
        <v>20</v>
      </c>
      <c r="D217" s="5" t="s">
        <v>21</v>
      </c>
      <c r="E217" s="99" t="s">
        <v>171</v>
      </c>
      <c r="F217" s="100">
        <v>190</v>
      </c>
      <c r="G217" s="101">
        <v>11.2</v>
      </c>
      <c r="H217" s="101">
        <v>15.6</v>
      </c>
      <c r="I217" s="102">
        <v>3.8</v>
      </c>
      <c r="J217" s="101">
        <v>205.3</v>
      </c>
      <c r="K217" s="103" t="s">
        <v>166</v>
      </c>
      <c r="L217" s="38"/>
    </row>
    <row r="218" spans="1:12" ht="15">
      <c r="A218" s="23"/>
      <c r="B218" s="15"/>
      <c r="C218" s="11"/>
      <c r="D218" s="7" t="s">
        <v>22</v>
      </c>
      <c r="E218" s="55" t="s">
        <v>43</v>
      </c>
      <c r="F218" s="56">
        <v>207</v>
      </c>
      <c r="G218" s="107">
        <v>0.08</v>
      </c>
      <c r="H218" s="107">
        <v>0.02</v>
      </c>
      <c r="I218" s="72">
        <v>15</v>
      </c>
      <c r="J218" s="72">
        <v>62.4</v>
      </c>
      <c r="K218" s="127" t="s">
        <v>44</v>
      </c>
      <c r="L218" s="40"/>
    </row>
    <row r="219" spans="1:12" ht="15">
      <c r="A219" s="23"/>
      <c r="B219" s="15"/>
      <c r="C219" s="11"/>
      <c r="D219" s="7" t="s">
        <v>23</v>
      </c>
      <c r="E219" s="51" t="s">
        <v>57</v>
      </c>
      <c r="F219" s="77">
        <v>40</v>
      </c>
      <c r="G219" s="72">
        <v>3.04</v>
      </c>
      <c r="H219" s="72">
        <v>0.32</v>
      </c>
      <c r="I219" s="72">
        <v>19.68</v>
      </c>
      <c r="J219" s="72">
        <v>93.76</v>
      </c>
      <c r="K219" s="128" t="s">
        <v>58</v>
      </c>
      <c r="L219" s="40"/>
    </row>
    <row r="220" spans="1:12" ht="15">
      <c r="A220" s="23"/>
      <c r="B220" s="15"/>
      <c r="C220" s="11"/>
      <c r="D220" s="7" t="s">
        <v>24</v>
      </c>
      <c r="E220" s="39"/>
      <c r="F220" s="40"/>
      <c r="G220" s="40"/>
      <c r="H220" s="40"/>
      <c r="I220" s="40"/>
      <c r="J220" s="40"/>
      <c r="K220" s="134"/>
      <c r="L220" s="40"/>
    </row>
    <row r="221" spans="1:12" ht="15">
      <c r="A221" s="23"/>
      <c r="B221" s="15"/>
      <c r="C221" s="11"/>
      <c r="D221" s="6" t="s">
        <v>125</v>
      </c>
      <c r="E221" s="51" t="s">
        <v>124</v>
      </c>
      <c r="F221" s="40">
        <v>65</v>
      </c>
      <c r="G221" s="72">
        <v>2.6</v>
      </c>
      <c r="H221" s="72">
        <v>9.75</v>
      </c>
      <c r="I221" s="73">
        <v>14.3</v>
      </c>
      <c r="J221" s="72">
        <v>156</v>
      </c>
      <c r="K221" s="134"/>
      <c r="L221" s="40"/>
    </row>
    <row r="222" spans="1:12" ht="15">
      <c r="A222" s="23"/>
      <c r="B222" s="15"/>
      <c r="C222" s="11"/>
      <c r="D222" s="6"/>
      <c r="E222" s="39"/>
      <c r="F222" s="40"/>
      <c r="G222" s="40"/>
      <c r="H222" s="40"/>
      <c r="I222" s="40"/>
      <c r="J222" s="40"/>
      <c r="K222" s="134"/>
      <c r="L222" s="40"/>
    </row>
    <row r="223" spans="1:12" ht="15.75" customHeight="1">
      <c r="A223" s="24"/>
      <c r="B223" s="17"/>
      <c r="C223" s="8"/>
      <c r="D223" s="18" t="s">
        <v>33</v>
      </c>
      <c r="E223" s="9"/>
      <c r="F223" s="19">
        <f>SUM(F217:F222)</f>
        <v>502</v>
      </c>
      <c r="G223" s="19">
        <f t="shared" ref="G223:I223" si="73">SUM(G217:G222)</f>
        <v>16.920000000000002</v>
      </c>
      <c r="H223" s="19">
        <f t="shared" si="73"/>
        <v>25.689999999999998</v>
      </c>
      <c r="I223" s="19">
        <f t="shared" si="73"/>
        <v>52.78</v>
      </c>
      <c r="J223" s="123">
        <f>SUM(J217:J222)</f>
        <v>517.46</v>
      </c>
      <c r="K223" s="135"/>
      <c r="L223" s="19">
        <f t="shared" ref="L223" si="74">SUM(L217:L222)</f>
        <v>0</v>
      </c>
    </row>
    <row r="224" spans="1:12" ht="15">
      <c r="A224" s="25">
        <f>A217</f>
        <v>2</v>
      </c>
      <c r="B224" s="13">
        <f>B217</f>
        <v>5</v>
      </c>
      <c r="C224" s="10" t="s">
        <v>25</v>
      </c>
      <c r="D224" s="7" t="s">
        <v>26</v>
      </c>
      <c r="E224" s="67" t="s">
        <v>169</v>
      </c>
      <c r="F224" s="119">
        <v>60</v>
      </c>
      <c r="G224" s="120">
        <v>0.6</v>
      </c>
      <c r="H224" s="120">
        <v>2.72</v>
      </c>
      <c r="I224" s="121">
        <v>2</v>
      </c>
      <c r="J224" s="120">
        <v>34.909999999999997</v>
      </c>
      <c r="K224" s="166" t="s">
        <v>167</v>
      </c>
      <c r="L224" s="40"/>
    </row>
    <row r="225" spans="1:12" ht="15">
      <c r="A225" s="23"/>
      <c r="B225" s="15"/>
      <c r="C225" s="11"/>
      <c r="D225" s="7" t="s">
        <v>27</v>
      </c>
      <c r="E225" s="51" t="s">
        <v>130</v>
      </c>
      <c r="F225" s="71">
        <v>210</v>
      </c>
      <c r="G225" s="72">
        <v>2.1</v>
      </c>
      <c r="H225" s="72">
        <v>5.52</v>
      </c>
      <c r="I225" s="73">
        <v>10.23</v>
      </c>
      <c r="J225" s="72">
        <v>99</v>
      </c>
      <c r="K225" s="74" t="s">
        <v>127</v>
      </c>
      <c r="L225" s="40"/>
    </row>
    <row r="226" spans="1:12" ht="15">
      <c r="A226" s="23"/>
      <c r="B226" s="15"/>
      <c r="C226" s="11"/>
      <c r="D226" s="7" t="s">
        <v>28</v>
      </c>
      <c r="E226" s="109" t="s">
        <v>170</v>
      </c>
      <c r="F226" s="146">
        <v>90</v>
      </c>
      <c r="G226" s="111">
        <v>17.3</v>
      </c>
      <c r="H226" s="111">
        <v>11.3</v>
      </c>
      <c r="I226" s="112">
        <v>15.9</v>
      </c>
      <c r="J226" s="111">
        <v>211.05</v>
      </c>
      <c r="K226" s="113" t="s">
        <v>168</v>
      </c>
      <c r="L226" s="40"/>
    </row>
    <row r="227" spans="1:12" ht="15">
      <c r="A227" s="23"/>
      <c r="B227" s="15"/>
      <c r="C227" s="11"/>
      <c r="D227" s="7" t="s">
        <v>29</v>
      </c>
      <c r="E227" s="51" t="s">
        <v>151</v>
      </c>
      <c r="F227" s="77">
        <v>150</v>
      </c>
      <c r="G227" s="72">
        <v>5.3</v>
      </c>
      <c r="H227" s="72">
        <v>3.92</v>
      </c>
      <c r="I227" s="73">
        <v>32.81</v>
      </c>
      <c r="J227" s="72">
        <v>187.64</v>
      </c>
      <c r="K227" s="74" t="s">
        <v>148</v>
      </c>
      <c r="L227" s="40"/>
    </row>
    <row r="228" spans="1:12" ht="15">
      <c r="A228" s="23"/>
      <c r="B228" s="15"/>
      <c r="C228" s="11"/>
      <c r="D228" s="7" t="s">
        <v>30</v>
      </c>
      <c r="E228" s="55" t="s">
        <v>152</v>
      </c>
      <c r="F228" s="56">
        <v>200</v>
      </c>
      <c r="G228" s="107">
        <v>0.16</v>
      </c>
      <c r="H228" s="107">
        <v>0.16</v>
      </c>
      <c r="I228" s="108">
        <v>18.54</v>
      </c>
      <c r="J228" s="107">
        <v>76.239999999999995</v>
      </c>
      <c r="K228" s="60" t="s">
        <v>105</v>
      </c>
      <c r="L228" s="40"/>
    </row>
    <row r="229" spans="1:12" ht="15">
      <c r="A229" s="23"/>
      <c r="B229" s="15"/>
      <c r="C229" s="11"/>
      <c r="D229" s="7" t="s">
        <v>31</v>
      </c>
      <c r="E229" s="78" t="s">
        <v>57</v>
      </c>
      <c r="F229" s="79">
        <v>30</v>
      </c>
      <c r="G229" s="57">
        <v>2.2799999999999998</v>
      </c>
      <c r="H229" s="57">
        <v>0.24</v>
      </c>
      <c r="I229" s="80">
        <v>14.76</v>
      </c>
      <c r="J229" s="53">
        <v>70.319999999999993</v>
      </c>
      <c r="K229" s="81" t="s">
        <v>58</v>
      </c>
      <c r="L229" s="40"/>
    </row>
    <row r="230" spans="1:12" ht="15">
      <c r="A230" s="23"/>
      <c r="B230" s="15"/>
      <c r="C230" s="11"/>
      <c r="D230" s="7" t="s">
        <v>32</v>
      </c>
      <c r="E230" s="78" t="s">
        <v>59</v>
      </c>
      <c r="F230" s="79">
        <v>50</v>
      </c>
      <c r="G230" s="72">
        <v>2.8</v>
      </c>
      <c r="H230" s="72">
        <v>0.55000000000000004</v>
      </c>
      <c r="I230" s="73">
        <v>29.7</v>
      </c>
      <c r="J230" s="72">
        <v>134.94999999999999</v>
      </c>
      <c r="K230" s="81" t="s">
        <v>60</v>
      </c>
      <c r="L230" s="40"/>
    </row>
    <row r="231" spans="1:12" ht="1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134"/>
      <c r="L231" s="40"/>
    </row>
    <row r="232" spans="1:12" ht="15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5.75" thickBot="1">
      <c r="A233" s="24"/>
      <c r="B233" s="17"/>
      <c r="C233" s="8"/>
      <c r="D233" s="18" t="s">
        <v>33</v>
      </c>
      <c r="E233" s="9"/>
      <c r="F233" s="19">
        <f>SUM(F224:F232)</f>
        <v>790</v>
      </c>
      <c r="G233" s="19">
        <f t="shared" ref="G233:J233" si="75">SUM(G224:G232)</f>
        <v>30.540000000000003</v>
      </c>
      <c r="H233" s="19">
        <f t="shared" si="75"/>
        <v>24.41</v>
      </c>
      <c r="I233" s="19">
        <f t="shared" si="75"/>
        <v>123.94000000000001</v>
      </c>
      <c r="J233" s="19">
        <f t="shared" si="75"/>
        <v>814.11000000000013</v>
      </c>
      <c r="K233" s="135"/>
      <c r="L233" s="19">
        <f t="shared" ref="L233" si="76">SUM(L224:L232)</f>
        <v>0</v>
      </c>
    </row>
    <row r="234" spans="1:12" ht="15">
      <c r="A234" s="23"/>
      <c r="B234" s="15"/>
      <c r="C234" s="82" t="s">
        <v>61</v>
      </c>
      <c r="D234" s="105" t="s">
        <v>73</v>
      </c>
      <c r="E234" s="89" t="s">
        <v>103</v>
      </c>
      <c r="F234" s="90">
        <v>100</v>
      </c>
      <c r="G234" s="91">
        <v>9.5</v>
      </c>
      <c r="H234" s="91">
        <v>7.7</v>
      </c>
      <c r="I234" s="92">
        <v>45</v>
      </c>
      <c r="J234" s="91">
        <v>287.3</v>
      </c>
      <c r="K234" s="138"/>
      <c r="L234" s="85"/>
    </row>
    <row r="235" spans="1:12" ht="15">
      <c r="A235" s="23"/>
      <c r="B235" s="15"/>
      <c r="C235" s="82"/>
      <c r="D235" s="122" t="s">
        <v>22</v>
      </c>
      <c r="E235" s="55" t="s">
        <v>104</v>
      </c>
      <c r="F235" s="56">
        <v>200</v>
      </c>
      <c r="G235" s="107">
        <v>1.56</v>
      </c>
      <c r="H235" s="107">
        <v>1.1599999999999999</v>
      </c>
      <c r="I235" s="108">
        <v>17.28</v>
      </c>
      <c r="J235" s="107">
        <v>85.88</v>
      </c>
      <c r="K235" s="127" t="s">
        <v>105</v>
      </c>
      <c r="L235" s="85"/>
    </row>
    <row r="236" spans="1:12" ht="15">
      <c r="A236" s="23"/>
      <c r="B236" s="15"/>
      <c r="C236" s="82"/>
      <c r="D236" s="83"/>
      <c r="E236" s="84"/>
      <c r="F236" s="85"/>
      <c r="G236" s="85"/>
      <c r="H236" s="85"/>
      <c r="I236" s="85"/>
      <c r="J236" s="85"/>
      <c r="K236" s="144"/>
      <c r="L236" s="85"/>
    </row>
    <row r="237" spans="1:12" ht="15">
      <c r="A237" s="23"/>
      <c r="B237" s="15"/>
      <c r="C237" s="82"/>
      <c r="D237" s="18" t="s">
        <v>33</v>
      </c>
      <c r="E237" s="84"/>
      <c r="F237" s="85">
        <f>F234+F235</f>
        <v>300</v>
      </c>
      <c r="G237" s="85">
        <f t="shared" ref="G237:J237" si="77">G234+G235</f>
        <v>11.06</v>
      </c>
      <c r="H237" s="85">
        <f t="shared" si="77"/>
        <v>8.86</v>
      </c>
      <c r="I237" s="85">
        <f t="shared" si="77"/>
        <v>62.28</v>
      </c>
      <c r="J237" s="85">
        <f t="shared" si="77"/>
        <v>373.18</v>
      </c>
      <c r="K237" s="144"/>
      <c r="L237" s="85"/>
    </row>
    <row r="238" spans="1:12" ht="15.75" thickBot="1">
      <c r="A238" s="28">
        <f>A217</f>
        <v>2</v>
      </c>
      <c r="B238" s="29">
        <f>B217</f>
        <v>5</v>
      </c>
      <c r="C238" s="170" t="s">
        <v>4</v>
      </c>
      <c r="D238" s="171"/>
      <c r="E238" s="30"/>
      <c r="F238" s="31">
        <f>F223+F233+F237</f>
        <v>1592</v>
      </c>
      <c r="G238" s="31">
        <f t="shared" ref="G238:J238" si="78">G223+G233+G237</f>
        <v>58.52000000000001</v>
      </c>
      <c r="H238" s="31">
        <f t="shared" si="78"/>
        <v>58.959999999999994</v>
      </c>
      <c r="I238" s="31">
        <f t="shared" si="78"/>
        <v>239.00000000000003</v>
      </c>
      <c r="J238" s="31">
        <f t="shared" si="78"/>
        <v>1704.7500000000002</v>
      </c>
      <c r="K238" s="30"/>
      <c r="L238" s="31">
        <f t="shared" ref="L238" si="79">L223+L233</f>
        <v>0</v>
      </c>
    </row>
    <row r="239" spans="1:12" ht="13.9" customHeight="1" thickBot="1">
      <c r="A239" s="26"/>
      <c r="B239" s="27"/>
      <c r="C239" s="172" t="s">
        <v>5</v>
      </c>
      <c r="D239" s="173"/>
      <c r="E239" s="174"/>
      <c r="F239" s="33">
        <f>(F28+F51+F74+F98+F121+F144+F169+F193+F216+F238)/(IF(F28=0,0,1)+IF(F51=0,0,1)+IF(F74=0,0,1)+IF(F98=0,0,1)+IF(F121=0,0,1)+IF(F144=0,0,1)+IF(F169=0,0,1)+IF(F193=0,0,1)+IF(F216=0,0,1)+IF(F238=0,0,1))</f>
        <v>1651.8</v>
      </c>
      <c r="G239" s="33">
        <f>(G28+G51+G74+G98+G121+G144+G169+G193+G216+G238)/(IF(G28=0,0,1)+IF(G51=0,0,1)+IF(G74=0,0,1)+IF(G98=0,0,1)+IF(G121=0,0,1)+IF(G144=0,0,1)+IF(G169=0,0,1)+IF(G193=0,0,1)+IF(G216=0,0,1)+IF(G238=0,0,1))</f>
        <v>55.981000000000009</v>
      </c>
      <c r="H239" s="33">
        <f>(H28+H51+H74+H98+H121+H144+H169+H193+H216+H238)/(IF(H28=0,0,1)+IF(H51=0,0,1)+IF(H74=0,0,1)+IF(H98=0,0,1)+IF(H121=0,0,1)+IF(H144=0,0,1)+IF(H169=0,0,1)+IF(H193=0,0,1)+IF(H216=0,0,1)+IF(H238=0,0,1))</f>
        <v>55.851000000000013</v>
      </c>
      <c r="I239" s="33">
        <f>(I28+I51+I74+I98+I121+I144+I169+I193+I216+I238)/(IF(I28=0,0,1)+IF(I51=0,0,1)+IF(I74=0,0,1)+IF(I98=0,0,1)+IF(I121=0,0,1)+IF(I144=0,0,1)+IF(I169=0,0,1)+IF(I193=0,0,1)+IF(I216=0,0,1)+IF(I238=0,0,1))</f>
        <v>250.45300000000006</v>
      </c>
      <c r="J239" s="33">
        <f>(J28+J51+J74+J98+J121+J144+J169+J193+J216+J238)/(IF(J28=0,0,1)+IF(J51=0,0,1)+IF(J74=0,0,1)+IF(J98=0,0,1)+IF(J121=0,0,1)+IF(J144=0,0,1)+IF(J169=0,0,1)+IF(J193=0,0,1)+IF(J216=0,0,1)+IF(J238=0,0,1))</f>
        <v>1725.2930000000001</v>
      </c>
      <c r="K239" s="145"/>
      <c r="L239" s="33" t="e">
        <f>(L28+L51+L74+L98+L121+L144+L169+L193+L216+L238)/(IF(L28=0,0,1)+IF(L51=0,0,1)+IF(L74=0,0,1)+IF(L98=0,0,1)+IF(L121=0,0,1)+IF(L144=0,0,1)+IF(L169=0,0,1)+IF(L193=0,0,1)+IF(L216=0,0,1)+IF(L238=0,0,1))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39:E239"/>
    <mergeCell ref="C238:D238"/>
    <mergeCell ref="C144:D144"/>
    <mergeCell ref="C169:D169"/>
    <mergeCell ref="C193:D193"/>
    <mergeCell ref="C216:D216"/>
  </mergeCells>
  <pageMargins left="0.7" right="0.7" top="0.75" bottom="0.75" header="0.3" footer="0.3"/>
  <pageSetup paperSize="9" scale="60" orientation="portrait" r:id="rId1"/>
  <rowBreaks count="4" manualBreakCount="4">
    <brk id="51" max="16383" man="1"/>
    <brk id="98" max="16383" man="1"/>
    <brk id="144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2025-06-09T10:45:53Z</cp:lastPrinted>
  <dcterms:created xsi:type="dcterms:W3CDTF">2022-05-16T14:23:56Z</dcterms:created>
  <dcterms:modified xsi:type="dcterms:W3CDTF">2025-06-20T07:33:24Z</dcterms:modified>
</cp:coreProperties>
</file>